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E29" i="1" l="1"/>
  <c r="F29" i="1"/>
  <c r="G29" i="1" s="1"/>
  <c r="D29" i="1"/>
  <c r="C29" i="1"/>
  <c r="C16" i="1" l="1"/>
  <c r="C24" i="1" s="1"/>
  <c r="D16" i="1"/>
  <c r="D24" i="1" s="1"/>
  <c r="E16" i="1"/>
  <c r="E24" i="1" s="1"/>
  <c r="F16" i="1"/>
  <c r="F24" i="1" s="1"/>
  <c r="G16" i="1"/>
  <c r="G24" i="1" s="1"/>
  <c r="B16" i="1"/>
  <c r="B24" i="1" s="1"/>
  <c r="E11" i="1"/>
  <c r="E23" i="1" s="1"/>
  <c r="F11" i="1"/>
  <c r="G11" i="1"/>
  <c r="G23" i="1" s="1"/>
  <c r="D11" i="1"/>
  <c r="D10" i="1"/>
  <c r="E10" i="1"/>
  <c r="F10" i="1"/>
  <c r="G10" i="1"/>
  <c r="C10" i="1"/>
  <c r="C23" i="1" s="1"/>
  <c r="C9" i="1"/>
  <c r="D9" i="1"/>
  <c r="D23" i="1" s="1"/>
  <c r="E9" i="1"/>
  <c r="F9" i="1"/>
  <c r="F23" i="1" s="1"/>
  <c r="G9" i="1"/>
  <c r="B9" i="1"/>
  <c r="B23" i="1" s="1"/>
  <c r="E5" i="1"/>
  <c r="F5" i="1"/>
  <c r="G5" i="1"/>
  <c r="D5" i="1"/>
  <c r="D4" i="1"/>
  <c r="E4" i="1"/>
  <c r="F4" i="1"/>
  <c r="G4" i="1"/>
  <c r="C4" i="1"/>
  <c r="C3" i="1"/>
  <c r="C22" i="1" s="1"/>
  <c r="C26" i="1" s="1"/>
  <c r="D3" i="1"/>
  <c r="D22" i="1" s="1"/>
  <c r="D26" i="1" s="1"/>
  <c r="E3" i="1"/>
  <c r="E22" i="1" s="1"/>
  <c r="E26" i="1" s="1"/>
  <c r="F3" i="1"/>
  <c r="F22" i="1" s="1"/>
  <c r="F26" i="1" s="1"/>
  <c r="G3" i="1"/>
  <c r="G22" i="1" s="1"/>
  <c r="G26" i="1" s="1"/>
  <c r="B3" i="1"/>
  <c r="B22" i="1" s="1"/>
  <c r="B26" i="1" s="1"/>
</calcChain>
</file>

<file path=xl/sharedStrings.xml><?xml version="1.0" encoding="utf-8"?>
<sst xmlns="http://schemas.openxmlformats.org/spreadsheetml/2006/main" count="24" uniqueCount="24">
  <si>
    <t>oktober</t>
  </si>
  <si>
    <t>november</t>
  </si>
  <si>
    <t>december</t>
  </si>
  <si>
    <t>januari</t>
  </si>
  <si>
    <t>februari</t>
  </si>
  <si>
    <t>maart</t>
  </si>
  <si>
    <t>omzet prognose</t>
  </si>
  <si>
    <t>contante betaling (25%)</t>
  </si>
  <si>
    <t>betaling na 1 maand (45%)</t>
  </si>
  <si>
    <t>betaling na 2 maanden (30%)</t>
  </si>
  <si>
    <t>inkopen</t>
  </si>
  <si>
    <t>betaling bij levering (10%)</t>
  </si>
  <si>
    <t>betaling 1 maand na levering (30%)</t>
  </si>
  <si>
    <t>betaling 2 maanden na levering (60%)</t>
  </si>
  <si>
    <t>salarissen</t>
  </si>
  <si>
    <t xml:space="preserve">commissielonen </t>
  </si>
  <si>
    <t>overheadkosten</t>
  </si>
  <si>
    <t>afbetaling lening</t>
  </si>
  <si>
    <t>tebetalen belastingen</t>
  </si>
  <si>
    <t>IN (betaling bij omzet)</t>
  </si>
  <si>
    <t>UIT (betalingen van aankopen)</t>
  </si>
  <si>
    <t>Bedrijfskosten</t>
  </si>
  <si>
    <t>gecummuleerd maandsaldo</t>
  </si>
  <si>
    <t>Verschil ontvangsten en 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</si>
</sst>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28" sqref="I28"/>
    </sheetView>
  </sheetViews>
  <sheetFormatPr defaultRowHeight="15" x14ac:dyDescent="0.25"/>
  <cols>
    <col min="1" max="1" width="39.85546875" style="1" customWidth="1"/>
    <col min="2" max="5" width="14.140625" style="1" bestFit="1" customWidth="1"/>
    <col min="6" max="6" width="12" style="1" bestFit="1" customWidth="1"/>
    <col min="7" max="7" width="15" style="1" bestFit="1" customWidth="1"/>
    <col min="8" max="8" width="9.140625" style="1"/>
    <col min="9" max="9" width="11.42578125" style="1" bestFit="1" customWidth="1"/>
    <col min="10" max="16384" width="9.140625" style="1"/>
  </cols>
  <sheetData>
    <row r="1" spans="1:7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1" t="s">
        <v>6</v>
      </c>
      <c r="B2" s="3">
        <v>2350000</v>
      </c>
      <c r="C2" s="3">
        <v>1990000</v>
      </c>
      <c r="D2" s="3">
        <v>3150000</v>
      </c>
      <c r="E2" s="3">
        <v>2950000</v>
      </c>
      <c r="F2" s="3">
        <v>1850000</v>
      </c>
      <c r="G2" s="3">
        <v>5350000</v>
      </c>
    </row>
    <row r="3" spans="1:7" x14ac:dyDescent="0.25">
      <c r="A3" s="1" t="s">
        <v>7</v>
      </c>
      <c r="B3" s="2">
        <f>B2*0.25</f>
        <v>587500</v>
      </c>
      <c r="C3" s="2">
        <f t="shared" ref="C3:G3" si="0">C2*0.25</f>
        <v>497500</v>
      </c>
      <c r="D3" s="2">
        <f t="shared" si="0"/>
        <v>787500</v>
      </c>
      <c r="E3" s="2">
        <f t="shared" si="0"/>
        <v>737500</v>
      </c>
      <c r="F3" s="2">
        <f t="shared" si="0"/>
        <v>462500</v>
      </c>
      <c r="G3" s="2">
        <f t="shared" si="0"/>
        <v>1337500</v>
      </c>
    </row>
    <row r="4" spans="1:7" x14ac:dyDescent="0.25">
      <c r="A4" s="1" t="s">
        <v>8</v>
      </c>
      <c r="C4" s="1">
        <f>B2*0.45</f>
        <v>1057500</v>
      </c>
      <c r="D4" s="1">
        <f t="shared" ref="D4:G4" si="1">C2*0.45</f>
        <v>895500</v>
      </c>
      <c r="E4" s="1">
        <f t="shared" si="1"/>
        <v>1417500</v>
      </c>
      <c r="F4" s="1">
        <f t="shared" si="1"/>
        <v>1327500</v>
      </c>
      <c r="G4" s="1">
        <f t="shared" si="1"/>
        <v>832500</v>
      </c>
    </row>
    <row r="5" spans="1:7" x14ac:dyDescent="0.25">
      <c r="A5" s="1" t="s">
        <v>9</v>
      </c>
      <c r="D5" s="1">
        <f>B2*0.3</f>
        <v>705000</v>
      </c>
      <c r="E5" s="1">
        <f t="shared" ref="E5:G5" si="2">C2*0.3</f>
        <v>597000</v>
      </c>
      <c r="F5" s="1">
        <f t="shared" si="2"/>
        <v>945000</v>
      </c>
      <c r="G5" s="1">
        <f t="shared" si="2"/>
        <v>885000</v>
      </c>
    </row>
    <row r="8" spans="1:7" x14ac:dyDescent="0.25">
      <c r="A8" s="1" t="s">
        <v>10</v>
      </c>
      <c r="B8" s="3">
        <v>2150000</v>
      </c>
      <c r="C8" s="3">
        <v>1490000</v>
      </c>
      <c r="D8" s="3">
        <v>2315000</v>
      </c>
      <c r="E8" s="3">
        <v>2550000</v>
      </c>
      <c r="F8" s="3">
        <v>3200000</v>
      </c>
      <c r="G8" s="3">
        <v>3000000</v>
      </c>
    </row>
    <row r="9" spans="1:7" x14ac:dyDescent="0.25">
      <c r="A9" s="1" t="s">
        <v>11</v>
      </c>
      <c r="B9" s="1">
        <f>B8*0.1</f>
        <v>215000</v>
      </c>
      <c r="C9" s="1">
        <f t="shared" ref="C9:G9" si="3">C8*0.1</f>
        <v>149000</v>
      </c>
      <c r="D9" s="1">
        <f t="shared" si="3"/>
        <v>231500</v>
      </c>
      <c r="E9" s="1">
        <f t="shared" si="3"/>
        <v>255000</v>
      </c>
      <c r="F9" s="1">
        <f t="shared" si="3"/>
        <v>320000</v>
      </c>
      <c r="G9" s="1">
        <f t="shared" si="3"/>
        <v>300000</v>
      </c>
    </row>
    <row r="10" spans="1:7" x14ac:dyDescent="0.25">
      <c r="A10" s="1" t="s">
        <v>12</v>
      </c>
      <c r="C10" s="1">
        <f>B8*0.3</f>
        <v>645000</v>
      </c>
      <c r="D10" s="1">
        <f t="shared" ref="D10:G10" si="4">C8*0.3</f>
        <v>447000</v>
      </c>
      <c r="E10" s="1">
        <f t="shared" si="4"/>
        <v>694500</v>
      </c>
      <c r="F10" s="1">
        <f t="shared" si="4"/>
        <v>765000</v>
      </c>
      <c r="G10" s="1">
        <f t="shared" si="4"/>
        <v>960000</v>
      </c>
    </row>
    <row r="11" spans="1:7" x14ac:dyDescent="0.25">
      <c r="A11" s="1" t="s">
        <v>13</v>
      </c>
      <c r="D11" s="1">
        <f>B8*0.6</f>
        <v>1290000</v>
      </c>
      <c r="E11" s="1">
        <f t="shared" ref="E11:G11" si="5">C8*0.6</f>
        <v>894000</v>
      </c>
      <c r="F11" s="1">
        <f t="shared" si="5"/>
        <v>1389000</v>
      </c>
      <c r="G11" s="1">
        <f t="shared" si="5"/>
        <v>1530000</v>
      </c>
    </row>
    <row r="15" spans="1:7" x14ac:dyDescent="0.25">
      <c r="A15" s="1" t="s">
        <v>14</v>
      </c>
      <c r="B15" s="1">
        <v>100000</v>
      </c>
      <c r="C15" s="1">
        <v>100000</v>
      </c>
      <c r="D15" s="1">
        <v>100000</v>
      </c>
      <c r="E15" s="1">
        <v>100000</v>
      </c>
      <c r="F15" s="1">
        <v>100000</v>
      </c>
      <c r="G15" s="1">
        <v>100000</v>
      </c>
    </row>
    <row r="16" spans="1:7" x14ac:dyDescent="0.25">
      <c r="A16" s="1" t="s">
        <v>15</v>
      </c>
      <c r="B16" s="1">
        <f>B2*0.05</f>
        <v>117500</v>
      </c>
      <c r="C16" s="1">
        <f t="shared" ref="C16:G16" si="6">C2*0.05</f>
        <v>99500</v>
      </c>
      <c r="D16" s="1">
        <f t="shared" si="6"/>
        <v>157500</v>
      </c>
      <c r="E16" s="1">
        <f t="shared" si="6"/>
        <v>147500</v>
      </c>
      <c r="F16" s="1">
        <f t="shared" si="6"/>
        <v>92500</v>
      </c>
      <c r="G16" s="1">
        <f t="shared" si="6"/>
        <v>267500</v>
      </c>
    </row>
    <row r="17" spans="1:7" x14ac:dyDescent="0.25">
      <c r="A17" s="1" t="s">
        <v>16</v>
      </c>
      <c r="B17" s="1">
        <v>17000</v>
      </c>
      <c r="C17" s="1">
        <v>17000</v>
      </c>
      <c r="D17" s="1">
        <v>17000</v>
      </c>
      <c r="E17" s="1">
        <v>17000</v>
      </c>
      <c r="F17" s="1">
        <v>17000</v>
      </c>
      <c r="G17" s="1">
        <v>17000</v>
      </c>
    </row>
    <row r="18" spans="1:7" x14ac:dyDescent="0.25">
      <c r="A18" s="1" t="s">
        <v>17</v>
      </c>
      <c r="G18" s="1">
        <v>150000</v>
      </c>
    </row>
    <row r="19" spans="1:7" x14ac:dyDescent="0.25">
      <c r="A19" s="1" t="s">
        <v>18</v>
      </c>
      <c r="F19" s="1">
        <v>55000</v>
      </c>
    </row>
    <row r="22" spans="1:7" x14ac:dyDescent="0.25">
      <c r="A22" s="1" t="s">
        <v>19</v>
      </c>
      <c r="B22" s="1">
        <f>SUM(B3:B5)</f>
        <v>587500</v>
      </c>
      <c r="C22" s="1">
        <f t="shared" ref="C22:G22" si="7">SUM(C3:C5)</f>
        <v>1555000</v>
      </c>
      <c r="D22" s="1">
        <f t="shared" si="7"/>
        <v>2388000</v>
      </c>
      <c r="E22" s="1">
        <f t="shared" si="7"/>
        <v>2752000</v>
      </c>
      <c r="F22" s="1">
        <f t="shared" si="7"/>
        <v>2735000</v>
      </c>
      <c r="G22" s="1">
        <f t="shared" si="7"/>
        <v>3055000</v>
      </c>
    </row>
    <row r="23" spans="1:7" x14ac:dyDescent="0.25">
      <c r="A23" s="1" t="s">
        <v>20</v>
      </c>
      <c r="B23" s="1">
        <f>SUM(B9:B11)</f>
        <v>215000</v>
      </c>
      <c r="C23" s="1">
        <f t="shared" ref="C23:G23" si="8">SUM(C9:C11)</f>
        <v>794000</v>
      </c>
      <c r="D23" s="1">
        <f t="shared" si="8"/>
        <v>1968500</v>
      </c>
      <c r="E23" s="1">
        <f t="shared" si="8"/>
        <v>1843500</v>
      </c>
      <c r="F23" s="1">
        <f t="shared" si="8"/>
        <v>2474000</v>
      </c>
      <c r="G23" s="1">
        <f t="shared" si="8"/>
        <v>2790000</v>
      </c>
    </row>
    <row r="24" spans="1:7" x14ac:dyDescent="0.25">
      <c r="A24" s="1" t="s">
        <v>21</v>
      </c>
      <c r="B24" s="1">
        <f>SUM(B15:B19)</f>
        <v>234500</v>
      </c>
      <c r="C24" s="1">
        <f t="shared" ref="C24:G24" si="9">SUM(C15:C19)</f>
        <v>216500</v>
      </c>
      <c r="D24" s="1">
        <f t="shared" si="9"/>
        <v>274500</v>
      </c>
      <c r="E24" s="1">
        <f t="shared" si="9"/>
        <v>264500</v>
      </c>
      <c r="F24" s="1">
        <f t="shared" si="9"/>
        <v>264500</v>
      </c>
      <c r="G24" s="1">
        <f t="shared" si="9"/>
        <v>534500</v>
      </c>
    </row>
    <row r="26" spans="1:7" ht="18.75" x14ac:dyDescent="0.3">
      <c r="A26" s="1" t="s">
        <v>23</v>
      </c>
      <c r="B26" s="4">
        <f>B22-B23-B24</f>
        <v>138000</v>
      </c>
      <c r="C26" s="4">
        <f t="shared" ref="C26:G26" si="10">C22-C23-C24</f>
        <v>544500</v>
      </c>
      <c r="D26" s="4">
        <f t="shared" si="10"/>
        <v>145000</v>
      </c>
      <c r="E26" s="4">
        <f t="shared" si="10"/>
        <v>644000</v>
      </c>
      <c r="F26" s="4">
        <f t="shared" si="10"/>
        <v>-3500</v>
      </c>
      <c r="G26" s="4">
        <f t="shared" si="10"/>
        <v>-269500</v>
      </c>
    </row>
    <row r="27" spans="1:7" ht="18.75" x14ac:dyDescent="0.3">
      <c r="B27" s="4"/>
      <c r="C27" s="4"/>
      <c r="D27" s="4"/>
      <c r="E27" s="4"/>
      <c r="F27" s="4"/>
      <c r="G27" s="4"/>
    </row>
    <row r="28" spans="1:7" ht="18.75" x14ac:dyDescent="0.3">
      <c r="B28" s="4"/>
      <c r="C28" s="4"/>
      <c r="D28" s="4"/>
      <c r="E28" s="4"/>
      <c r="F28" s="4"/>
      <c r="G28" s="4"/>
    </row>
    <row r="29" spans="1:7" x14ac:dyDescent="0.25">
      <c r="A29" s="1" t="s">
        <v>22</v>
      </c>
      <c r="C29" s="1">
        <f>B26+C26</f>
        <v>682500</v>
      </c>
      <c r="D29" s="1">
        <f>C29+D26</f>
        <v>827500</v>
      </c>
      <c r="E29" s="1">
        <f t="shared" ref="E29:G29" si="11">D29+E26</f>
        <v>1471500</v>
      </c>
      <c r="F29" s="1">
        <f t="shared" si="11"/>
        <v>1468000</v>
      </c>
      <c r="G29" s="1">
        <f t="shared" si="11"/>
        <v>1198500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2017-05-01T14:03:17Z</dcterms:modified>
</cp:coreProperties>
</file>